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z008694\Documents\Bezdomovectví - dotace\Bezdomovectví dotace 2023\Schválené usnesení - příprava smluv\"/>
    </mc:Choice>
  </mc:AlternateContent>
  <xr:revisionPtr revIDLastSave="0" documentId="8_{0C6D9326-91F7-4C73-9D25-53370174A8FF}" xr6:coauthVersionLast="46" xr6:coauthVersionMax="46" xr10:uidLastSave="{00000000-0000-0000-0000-000000000000}"/>
  <bookViews>
    <workbookView xWindow="2340" yWindow="2340" windowWidth="21600" windowHeight="11385" xr2:uid="{00000000-000D-0000-FFFF-FFFF00000000}"/>
  </bookViews>
  <sheets>
    <sheet name="Bezdomovectví" sheetId="2" r:id="rId1"/>
  </sheets>
  <definedNames>
    <definedName name="_xlnm._FilterDatabase" localSheetId="0" hidden="1">Bezdomovectví!$B$5:$K$22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6" i="2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6" i="2"/>
  <c r="J6" i="2" s="1"/>
  <c r="K22" i="2" l="1"/>
</calcChain>
</file>

<file path=xl/sharedStrings.xml><?xml version="1.0" encoding="utf-8"?>
<sst xmlns="http://schemas.openxmlformats.org/spreadsheetml/2006/main" count="111" uniqueCount="100">
  <si>
    <t>Název projektu</t>
  </si>
  <si>
    <t>Realizátor</t>
  </si>
  <si>
    <t>Náklady celkem</t>
  </si>
  <si>
    <t>Stručný obsah projektu</t>
  </si>
  <si>
    <t>Celkem</t>
  </si>
  <si>
    <t>Požadovaná podpora</t>
  </si>
  <si>
    <t>Praha 5</t>
  </si>
  <si>
    <t>Terénní program Naděje</t>
  </si>
  <si>
    <t>Praha 1</t>
  </si>
  <si>
    <t>Mobilní sociální služba</t>
  </si>
  <si>
    <t>Praha 11</t>
  </si>
  <si>
    <t>Armáda spásy v České republice, z.s.</t>
  </si>
  <si>
    <t>Praha 9</t>
  </si>
  <si>
    <t>Terénní práce s bezdomovci a osobami ohroženými ztrátou bydlení</t>
  </si>
  <si>
    <t>Praha - Libuš</t>
  </si>
  <si>
    <t>Praha 12</t>
  </si>
  <si>
    <t>Praha 13</t>
  </si>
  <si>
    <t>Praha 2</t>
  </si>
  <si>
    <t>Praha 4</t>
  </si>
  <si>
    <t>Praha 10</t>
  </si>
  <si>
    <t>Terénní program pro dospělé osoby ohrožené sociálním vyloučením zejména z důvodu ztráty bydlení (přístřeší)</t>
  </si>
  <si>
    <t>Praha 3</t>
  </si>
  <si>
    <t>Praha 21</t>
  </si>
  <si>
    <t>Praha 7</t>
  </si>
  <si>
    <t>Praha 14</t>
  </si>
  <si>
    <t>Praha 17</t>
  </si>
  <si>
    <t>Mobilní sociální služba a terénní program pro osoby bez přístřeší na MČ Praha 14</t>
  </si>
  <si>
    <t>Praha 8</t>
  </si>
  <si>
    <t>Arcidiecézní charita Praha</t>
  </si>
  <si>
    <t>Zajištění realizace terénního programu pro osoby bez přístřeší na území městské části Praha 3</t>
  </si>
  <si>
    <t>MČ Praha 7 ve spolupráci s Českou asociací streetwork, o.p.s.</t>
  </si>
  <si>
    <t>Terénní program pro osoby bez přístřeší na území MČ Praha 8</t>
  </si>
  <si>
    <t>Terénní sociální práce a mobilní sociální služba</t>
  </si>
  <si>
    <t>Neposeda, z.ú.</t>
  </si>
  <si>
    <t>Terénní program pro osoby bez domova na území Praha 17 Řepy</t>
  </si>
  <si>
    <t>Rožšířený terénní program pro lidi bez domova na území Prahy 2 IX.</t>
  </si>
  <si>
    <t>Rošíření terénní sociální práce na území Praha 4 v roce 2023</t>
  </si>
  <si>
    <t>Terénní sociální práce a zapojení osob bez domova z okolí Vltavské a dalších ploch na břehu Vltavy</t>
  </si>
  <si>
    <t>Terénní soc. práce a Mobilní soc. služba pro osoby bez domova na území městské části Praha 12</t>
  </si>
  <si>
    <t>Terénní program NADĚJE pro osoby bez přístřeší na území městské části Praha 13 v roce 2023</t>
  </si>
  <si>
    <t>Číslo  projektu</t>
  </si>
  <si>
    <t>01/2023</t>
  </si>
  <si>
    <t>03/2023</t>
  </si>
  <si>
    <t>04/2023</t>
  </si>
  <si>
    <t>05/2023</t>
  </si>
  <si>
    <t>07/2023</t>
  </si>
  <si>
    <t>09/2023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</si>
  <si>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</si>
  <si>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</si>
  <si>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</si>
  <si>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</si>
  <si>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</si>
  <si>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</si>
  <si>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</si>
  <si>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</si>
  <si>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</si>
  <si>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Sociální začleňování a prevence – Křižovatka</t>
  </si>
  <si>
    <t>20/2023</t>
  </si>
  <si>
    <t>NADĚJE</t>
  </si>
  <si>
    <t>Příloha č. 1 k usnesení Rady HMP č. ... ze dne ….. 2023</t>
  </si>
  <si>
    <t>Terénní program poskytuje mobilní terénní službu (sanitka, každou středu 13:00-14:00), mobilní výdej stravy od pondělí do pátku (13:00-14:00) a pěší Streetwork (minimálně 1x týdně). Terénní program nabízí služby terapeuta pro osoby žijící na ulici, ošetření od mediků (Medici na ulici) a možnost objednání do hygienicko-zdravotní stanice, kde nabízí sprchu, ošetření a vyprání prádla. Časový harmonogram je leden-prosinec 2023.</t>
  </si>
  <si>
    <t>Terénní program je rozdělen na pěší a mobilní část. Provoz služby je rozdělen na letní (duben-září) a zimní (leden-březen, říjen-prosinec) období. V letních měsících zajišťován v rozsahu 5,5 hod. pro pěší terén a 2,5 hod. pro mobilní službu. V zimním období program funguje v rozšířené podobě (pěší část – pondělí a čtvrtek, 4 + 5,5 hod. /týdně, mobilní služba – čtvrtek 2,5 hod. z toho 0,5 hod. nepřímá práce). Letní provoz terénního programu je zkrácený, tj.  pěší (čtvrtek, 5,5 hod.) a mobilní služba (čtvrtek 2,5 hod.). Časový harmonogram je leden-prosinec 2023.</t>
  </si>
  <si>
    <t>Rozšíření terénního programu v rozsahu 6 hodin terénní práce týdně. Časový harmonogram je leden-prosinec 2023.</t>
  </si>
  <si>
    <t>Mobilní terénní program se stanovištěm v ulicích Cihelná (út 15:45-18:15) a Těšnov (út 18:30-20:00). Časový harmonogram: leden-prosinec 2023.</t>
  </si>
  <si>
    <t>Pěší terénní práce dvojice pracovníků. Časový harmonogram leden-prosinec 2023.</t>
  </si>
  <si>
    <t>Rozšíření terénní sociální práce a mobilní sociální služby pro osoby sociálně vyloučené. Časový harmonogram je červen-prosinec 2023.</t>
  </si>
  <si>
    <t>Zaměstnání sociálního pracovníka na 0,4 úvazku, který bude mapovat situaci klientů a formulovat individuální plány, kdy v důsledku revitalizace prostoru v okolí Vltavské může dojít k ohrožení osob bez domova, které se v místě vyskytují. Pomoc se očekává zejména v oblastech vyřízení dokladů, poradenství v oblasti bydlení, pomoc při řešení zdravotních problémů a závislostí, exekucí a dluhů. Časový harmonogram je leden-prosinec 2023.</t>
  </si>
  <si>
    <t>Terénní program, který zajišťuje každý všední den dvoučlenný tým. Časový harmonogram je leden-prosinec 2023.</t>
  </si>
  <si>
    <t>Terénní program je realizován i mobilní terénní službou ve specializovaném vozidle. Časový harmonogram je leden-prosinec 2023.</t>
  </si>
  <si>
    <t>Terénní program je realizován dvěma formami: pěší (6 hod./týden) a mobilní (2 hod./týden). Časový harmonogram leden-prosinec 2023.</t>
  </si>
  <si>
    <t>Terénní program je zajištěn v rozsahu 8 hod./týden (6 pěší terén a 2 hodiny mobilní sociální služby). Časový harmonogram je leden-prosinec 2023.</t>
  </si>
  <si>
    <t>Terénní program formou mobilní služby pomocí upraveného dodávkového automobilu, kterou zajišťují dva pracovníci na dohodnutých stanovištích v pravidelných časových intervalech. V projektu se počítá s realizací 4 hod. /týdně (pondělí, 9:30-11:30 na stanovišti v ulici Zálužská v Hloubětíně, pátek 9:00-11:30 v ulici Cíglerova na Černém mostě) – přibližně 20 klientů za den, s kapacitou až 40 klientů dosahované především v zimních měsících. Časový harmonogram je leden-prosinec 2023.</t>
  </si>
  <si>
    <t>Terénní program v rozsahu 4 hod. týdně (pondělí 8:00-12:00). Práce probíhá ve dvojici. Časový harmonogram je leden-únor, listopad-prosinec 2023.</t>
  </si>
  <si>
    <t>Terénní program pro osoby ohrožené sociálním vyloučením snižuje dopady sociálně negativních jevů na život v lokalitě, působí preventivně a vyhledává, motivuje k aktivnímu řešení situace a včasnému využití návazných služeb. Časový harmonogram je leden-prosinec 2023.</t>
  </si>
  <si>
    <t>Doplnění stávajících služeb, které poskytuje sociální kurátor, který se věnuje základnímu sociálnu poradenství o terénní služby.  Pravidelná pěší forma terénního programu (2 hod./ týdně) ve dvojici. Časový harmonogram je leden-prosinec 2023.</t>
  </si>
  <si>
    <t>Terénní program je kombinací pěší terénní práce a mobilní terénní jednotky. Je poskytován v celkovém rozsahu 4 hodiny týdně vždy v pátek (2 hod. pěší, 1 hod. mobilní a 1 hod. příprava).  Službu mobilní jednotky využívá v průměru 50-60 klientů. Harmonogram leden až prosince 2022.</t>
  </si>
  <si>
    <t>Výše spoluúčasti MČ                   (v %)</t>
  </si>
  <si>
    <t>IČO</t>
  </si>
  <si>
    <t>00063410</t>
  </si>
  <si>
    <t>00063461</t>
  </si>
  <si>
    <t>00063517</t>
  </si>
  <si>
    <t>00063584</t>
  </si>
  <si>
    <t>00063631</t>
  </si>
  <si>
    <t>00063754</t>
  </si>
  <si>
    <t>00063797</t>
  </si>
  <si>
    <t>00063894</t>
  </si>
  <si>
    <t>00063941</t>
  </si>
  <si>
    <t>00231126</t>
  </si>
  <si>
    <t>00231151</t>
  </si>
  <si>
    <t>00241687</t>
  </si>
  <si>
    <t>00231312</t>
  </si>
  <si>
    <t>00231223</t>
  </si>
  <si>
    <t>00240923</t>
  </si>
  <si>
    <t>00231142</t>
  </si>
  <si>
    <t>Zajištění terénního programu pro osoby bez domova na území MČ Praha-Libuš (Nízkoprahové služby pro lidi bez domova – rozšíření terénní práce s lidmi bez domova na území Praha-Libuši)</t>
  </si>
  <si>
    <t>Žadatel Městská část</t>
  </si>
  <si>
    <t>Výše spoluúčasti MČ                      (v Kč)</t>
  </si>
  <si>
    <t>Návrh výše  podpory po zaokrouhlení                 (v Kč)</t>
  </si>
  <si>
    <t>Program podpory aktivit městských částí hl. m. Prahy v oblasti pomoci lidem bez domova na lokální úrovni pro rok 2023 - Opatření č. 1</t>
  </si>
  <si>
    <t>Příloha č. 1 k usnesení Zastupitelstva HMP č. 1/152 ze dne 16.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</si>
</sst>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\ &quot;Kč&quot;"/>
    <numFmt numFmtId="166" formatCode="#,##0.00\ &quot;Kč&quot;"/>
  </numFmts>
  <fonts count="3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i/>
      <u/>
      <sz val="12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6" applyNumberFormat="0" applyAlignment="0" applyProtection="0"/>
    <xf numFmtId="0" fontId="19" fillId="8" borderId="7" applyNumberFormat="0" applyAlignment="0" applyProtection="0"/>
    <xf numFmtId="0" fontId="20" fillId="8" borderId="6" applyNumberFormat="0" applyAlignment="0" applyProtection="0"/>
    <xf numFmtId="0" fontId="21" fillId="0" borderId="8" applyNumberFormat="0" applyFill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7" fillId="0" borderId="0"/>
    <xf numFmtId="0" fontId="11" fillId="0" borderId="0"/>
    <xf numFmtId="0" fontId="28" fillId="6" borderId="0" applyNumberFormat="0" applyBorder="0" applyAlignment="0" applyProtection="0"/>
    <xf numFmtId="0" fontId="11" fillId="10" borderId="10" applyNumberFormat="0" applyFont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4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49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0" applyFont="1" applyBorder="1" applyAlignment="1">
      <alignment horizontal="left" vertical="center" wrapText="1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 indent="1"/>
    </xf>
    <xf numFmtId="9" fontId="0" fillId="0" borderId="1" xfId="0" applyNumberFormat="1" applyBorder="1" applyAlignment="1">
      <alignment horizontal="right" vertical="center" inden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/>
    <xf numFmtId="166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/>
    <xf numFmtId="3" fontId="5" fillId="3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0" xfId="34" applyFont="1"/>
    <xf numFmtId="0" fontId="29" fillId="0" borderId="0" xfId="34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4">
    <cellStyle name="20 % – Zvýraznění 1" xfId="17" builtinId="30" customBuiltin="1"/>
    <cellStyle name="20 % – Zvýraznění 2" xfId="20" builtinId="34" customBuiltin="1"/>
    <cellStyle name="20 % – Zvýraznění 3" xfId="23" builtinId="38" customBuiltin="1"/>
    <cellStyle name="20 % – Zvýraznění 4" xfId="26" builtinId="42" customBuiltin="1"/>
    <cellStyle name="20 % – Zvýraznění 5" xfId="29" builtinId="46" customBuiltin="1"/>
    <cellStyle name="20 % – Zvýraznění 6" xfId="32" builtinId="50" customBuiltin="1"/>
    <cellStyle name="40 % – Zvýraznění 1" xfId="18" builtinId="31" customBuiltin="1"/>
    <cellStyle name="40 % – Zvýraznění 2" xfId="21" builtinId="35" customBuiltin="1"/>
    <cellStyle name="40 % – Zvýraznění 3" xfId="24" builtinId="39" customBuiltin="1"/>
    <cellStyle name="40 % – Zvýraznění 4" xfId="27" builtinId="43" customBuiltin="1"/>
    <cellStyle name="40 % – Zvýraznění 5" xfId="30" builtinId="47" customBuiltin="1"/>
    <cellStyle name="40 % – Zvýraznění 6" xfId="33" builtinId="51" customBuiltin="1"/>
    <cellStyle name="60 % – Zvýraznění 1 2" xfId="38" xr:uid="{E228926B-A5C0-4DDE-9BF4-A8C4A57E3104}"/>
    <cellStyle name="60 % – Zvýraznění 2 2" xfId="39" xr:uid="{10D93EC7-C04A-4C97-A572-5DF39B8685FA}"/>
    <cellStyle name="60 % – Zvýraznění 3 2" xfId="40" xr:uid="{10AADF24-2FF1-42CF-BEA0-CEE805E8D6CA}"/>
    <cellStyle name="60 % – Zvýraznění 4 2" xfId="41" xr:uid="{8A652D84-6E30-4919-9402-737806FD2FB6}"/>
    <cellStyle name="60 % – Zvýraznění 5 2" xfId="42" xr:uid="{E58C9943-7C1E-4E34-8689-1C98AD5C94BD}"/>
    <cellStyle name="60 % – Zvýraznění 6 2" xfId="43" xr:uid="{E80DFC4E-B322-45FA-A40B-FC042C5B0B73}"/>
    <cellStyle name="Celkem" xfId="15" builtinId="25" customBuiltin="1"/>
    <cellStyle name="Kontrolní buň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 2" xfId="36" xr:uid="{C8D5BF15-8C0D-42C2-9932-D2EF3C47441C}"/>
    <cellStyle name="Normální" xfId="0" builtinId="0"/>
    <cellStyle name="Normální 2" xfId="35" xr:uid="{2783BAEA-5232-4BCE-847E-6B0DCF6BA62F}"/>
    <cellStyle name="Normální 3" xfId="34" xr:uid="{7784F801-088B-459F-94FC-B4D3D5C67608}"/>
    <cellStyle name="Poznámka 2" xfId="37" xr:uid="{4900F2F6-E8F9-4B26-AC33-7C31ED9DD1BA}"/>
    <cellStyle name="Propojená buňka" xfId="11" builtinId="24" customBuiltin="1"/>
    <cellStyle name="Správně" xfId="6" builtinId="26" customBuiltin="1"/>
    <cellStyle name="Špatně" xfId="7" builtinId="27" customBuiltin="1"/>
    <cellStyle name="Text upozornění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ětlující text" xfId="14" builtinId="53" customBuiltin="1"/>
    <cellStyle name="Zvýraznění 1" xfId="16" builtinId="29" customBuiltin="1"/>
    <cellStyle name="Zvýraznění 2" xfId="19" builtinId="33" customBuiltin="1"/>
    <cellStyle name="Zvýraznění 3" xfId="22" builtinId="37" customBuiltin="1"/>
    <cellStyle name="Zvýraznění 4" xfId="25" builtinId="41" customBuiltin="1"/>
    <cellStyle name="Zvýraznění 5" xfId="28" builtinId="45" customBuiltin="1"/>
    <cellStyle name="Zvýraznění 6" xfId="31" builtinId="49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topLeftCell="B2" zoomScale="85" zoomScaleNormal="85" workbookViewId="0">
      <selection activeCell="B2" sqref="B2"/>
    </sheetView>
  </sheetViews>
  <sheetFormatPr defaultColWidth="8.85546875" defaultRowHeight="15" x14ac:dyDescent="0.25"/>
  <cols>
    <col min="1" max="1" width="0" hidden="1" customWidth="1"/>
    <col min="2" max="3" width="10.85546875" style="1" customWidth="1"/>
    <col min="4" max="4" width="26.7109375" style="2" customWidth="1"/>
    <col min="5" max="5" width="11.140625" style="1" customWidth="1"/>
    <col min="6" max="6" width="58.5703125" style="1" customWidth="1"/>
    <col min="7" max="7" width="13.7109375" style="1" customWidth="1"/>
    <col min="8" max="8" width="14.7109375" style="1" customWidth="1"/>
    <col min="9" max="10" width="11.42578125" style="1" customWidth="1"/>
    <col min="11" max="11" width="13.42578125" bestFit="1" customWidth="1"/>
  </cols>
  <sheetData>
    <row r="1" spans="1:11" ht="15.75" hidden="1" customHeight="1" x14ac:dyDescent="0.25">
      <c r="B1" s="8" t="s">
        <v>59</v>
      </c>
      <c r="C1" s="8"/>
      <c r="D1" s="8"/>
      <c r="E1" s="8"/>
      <c r="F1" s="8"/>
      <c r="G1" s="8"/>
      <c r="H1" s="8"/>
      <c r="I1" s="8"/>
      <c r="J1" s="8"/>
      <c r="K1" s="8"/>
    </row>
    <row r="2" spans="1:11" ht="15.75" customHeight="1" x14ac:dyDescent="0.25">
      <c r="B2" s="30" t="s">
        <v>99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21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38.25" customHeight="1" x14ac:dyDescent="0.25">
      <c r="B4" s="32" t="s">
        <v>98</v>
      </c>
      <c r="C4" s="32"/>
      <c r="D4" s="32"/>
      <c r="E4" s="32"/>
      <c r="F4" s="32"/>
      <c r="G4" s="32"/>
      <c r="H4" s="32"/>
      <c r="I4" s="32"/>
      <c r="J4" s="32"/>
      <c r="K4" s="32"/>
    </row>
    <row r="5" spans="1:11" ht="51" x14ac:dyDescent="0.25">
      <c r="A5" s="7" t="s">
        <v>40</v>
      </c>
      <c r="B5" s="9" t="s">
        <v>95</v>
      </c>
      <c r="C5" s="9" t="s">
        <v>77</v>
      </c>
      <c r="D5" s="10" t="s">
        <v>0</v>
      </c>
      <c r="E5" s="10" t="s">
        <v>1</v>
      </c>
      <c r="F5" s="10" t="s">
        <v>3</v>
      </c>
      <c r="G5" s="11" t="s">
        <v>2</v>
      </c>
      <c r="H5" s="11" t="s">
        <v>5</v>
      </c>
      <c r="I5" s="11" t="s">
        <v>96</v>
      </c>
      <c r="J5" s="11" t="s">
        <v>76</v>
      </c>
      <c r="K5" s="10" t="s">
        <v>97</v>
      </c>
    </row>
    <row r="6" spans="1:11" ht="38.25" x14ac:dyDescent="0.25">
      <c r="A6" s="4" t="s">
        <v>41</v>
      </c>
      <c r="B6" s="12" t="s">
        <v>8</v>
      </c>
      <c r="C6" s="27" t="s">
        <v>78</v>
      </c>
      <c r="D6" s="29" t="s">
        <v>9</v>
      </c>
      <c r="E6" s="13" t="s">
        <v>58</v>
      </c>
      <c r="F6" s="14" t="s">
        <v>63</v>
      </c>
      <c r="G6" s="15">
        <v>250000</v>
      </c>
      <c r="H6" s="15">
        <v>167000</v>
      </c>
      <c r="I6" s="16">
        <f t="shared" ref="I6:I21" si="0">G6-H6</f>
        <v>83000</v>
      </c>
      <c r="J6" s="17">
        <f>I6/G6</f>
        <v>0.33200000000000002</v>
      </c>
      <c r="K6" s="25">
        <f>FLOOR(H6,1000)</f>
        <v>167000</v>
      </c>
    </row>
    <row r="7" spans="1:11" ht="38.25" x14ac:dyDescent="0.25">
      <c r="A7" s="4" t="s">
        <v>42</v>
      </c>
      <c r="B7" s="12" t="s">
        <v>17</v>
      </c>
      <c r="C7" s="27" t="s">
        <v>79</v>
      </c>
      <c r="D7" s="29" t="s">
        <v>35</v>
      </c>
      <c r="E7" s="13" t="s">
        <v>58</v>
      </c>
      <c r="F7" s="14" t="s">
        <v>62</v>
      </c>
      <c r="G7" s="15">
        <v>175100</v>
      </c>
      <c r="H7" s="15">
        <v>148800</v>
      </c>
      <c r="I7" s="16">
        <f t="shared" si="0"/>
        <v>26300</v>
      </c>
      <c r="J7" s="17">
        <f t="shared" ref="J7:J21" si="1">I7/G7</f>
        <v>0.15019988577955454</v>
      </c>
      <c r="K7" s="25">
        <f>FLOOR(H7,1000)</f>
        <v>148000</v>
      </c>
    </row>
    <row r="8" spans="1:11" ht="51" x14ac:dyDescent="0.25">
      <c r="A8" s="4" t="s">
        <v>43</v>
      </c>
      <c r="B8" s="12" t="s">
        <v>21</v>
      </c>
      <c r="C8" s="27" t="s">
        <v>80</v>
      </c>
      <c r="D8" s="29" t="s">
        <v>29</v>
      </c>
      <c r="E8" s="13" t="s">
        <v>58</v>
      </c>
      <c r="F8" s="14" t="s">
        <v>64</v>
      </c>
      <c r="G8" s="15">
        <v>499200</v>
      </c>
      <c r="H8" s="15">
        <v>250000</v>
      </c>
      <c r="I8" s="16">
        <f t="shared" si="0"/>
        <v>249200</v>
      </c>
      <c r="J8" s="17">
        <f t="shared" si="1"/>
        <v>0.49919871794871795</v>
      </c>
      <c r="K8" s="25">
        <f t="shared" ref="K8:K21" si="2">FLOOR(H8,1000)</f>
        <v>250000</v>
      </c>
    </row>
    <row r="9" spans="1:11" ht="48.75" customHeight="1" x14ac:dyDescent="0.25">
      <c r="A9" s="4" t="s">
        <v>44</v>
      </c>
      <c r="B9" s="12" t="s">
        <v>18</v>
      </c>
      <c r="C9" s="27" t="s">
        <v>81</v>
      </c>
      <c r="D9" s="29" t="s">
        <v>36</v>
      </c>
      <c r="E9" s="13" t="s">
        <v>58</v>
      </c>
      <c r="F9" s="14" t="s">
        <v>65</v>
      </c>
      <c r="G9" s="15">
        <v>250000</v>
      </c>
      <c r="H9" s="15">
        <v>212500</v>
      </c>
      <c r="I9" s="16">
        <f t="shared" si="0"/>
        <v>37500</v>
      </c>
      <c r="J9" s="17">
        <f t="shared" si="1"/>
        <v>0.15</v>
      </c>
      <c r="K9" s="25">
        <f t="shared" si="2"/>
        <v>212000</v>
      </c>
    </row>
    <row r="10" spans="1:11" s="3" customFormat="1" ht="63.75" x14ac:dyDescent="0.25">
      <c r="A10" s="5" t="s">
        <v>45</v>
      </c>
      <c r="B10" s="12" t="s">
        <v>6</v>
      </c>
      <c r="C10" s="27" t="s">
        <v>82</v>
      </c>
      <c r="D10" s="29" t="s">
        <v>7</v>
      </c>
      <c r="E10" s="13" t="s">
        <v>58</v>
      </c>
      <c r="F10" s="14" t="s">
        <v>75</v>
      </c>
      <c r="G10" s="15">
        <v>180000</v>
      </c>
      <c r="H10" s="15">
        <v>153000</v>
      </c>
      <c r="I10" s="16">
        <f t="shared" si="0"/>
        <v>27000</v>
      </c>
      <c r="J10" s="17">
        <f t="shared" si="1"/>
        <v>0.15</v>
      </c>
      <c r="K10" s="25">
        <f t="shared" si="2"/>
        <v>153000</v>
      </c>
    </row>
    <row r="11" spans="1:11" s="3" customFormat="1" ht="106.5" customHeight="1" x14ac:dyDescent="0.25">
      <c r="A11" s="5" t="s">
        <v>46</v>
      </c>
      <c r="B11" s="12" t="s">
        <v>23</v>
      </c>
      <c r="C11" s="27" t="s">
        <v>83</v>
      </c>
      <c r="D11" s="29" t="s">
        <v>37</v>
      </c>
      <c r="E11" s="13" t="s">
        <v>30</v>
      </c>
      <c r="F11" s="14" t="s">
        <v>66</v>
      </c>
      <c r="G11" s="15">
        <v>298000</v>
      </c>
      <c r="H11" s="15">
        <v>250000</v>
      </c>
      <c r="I11" s="16">
        <f t="shared" si="0"/>
        <v>48000</v>
      </c>
      <c r="J11" s="17">
        <f t="shared" si="1"/>
        <v>0.16107382550335569</v>
      </c>
      <c r="K11" s="25">
        <f t="shared" si="2"/>
        <v>250000</v>
      </c>
    </row>
    <row r="12" spans="1:11" s="3" customFormat="1" ht="38.25" x14ac:dyDescent="0.25">
      <c r="A12" s="5" t="s">
        <v>47</v>
      </c>
      <c r="B12" s="12" t="s">
        <v>27</v>
      </c>
      <c r="C12" s="27" t="s">
        <v>84</v>
      </c>
      <c r="D12" s="29" t="s">
        <v>31</v>
      </c>
      <c r="E12" s="13" t="s">
        <v>28</v>
      </c>
      <c r="F12" s="14" t="s">
        <v>67</v>
      </c>
      <c r="G12" s="15">
        <v>300000</v>
      </c>
      <c r="H12" s="15">
        <v>250000</v>
      </c>
      <c r="I12" s="16">
        <f t="shared" si="0"/>
        <v>50000</v>
      </c>
      <c r="J12" s="17">
        <f t="shared" si="1"/>
        <v>0.16666666666666666</v>
      </c>
      <c r="K12" s="25">
        <f t="shared" si="2"/>
        <v>250000</v>
      </c>
    </row>
    <row r="13" spans="1:11" s="3" customFormat="1" ht="63.75" x14ac:dyDescent="0.25">
      <c r="A13" s="5" t="s">
        <v>48</v>
      </c>
      <c r="B13" s="12" t="s">
        <v>12</v>
      </c>
      <c r="C13" s="27" t="s">
        <v>85</v>
      </c>
      <c r="D13" s="29" t="s">
        <v>13</v>
      </c>
      <c r="E13" s="13" t="s">
        <v>11</v>
      </c>
      <c r="F13" s="14" t="s">
        <v>68</v>
      </c>
      <c r="G13" s="15">
        <v>294000</v>
      </c>
      <c r="H13" s="15">
        <v>249900</v>
      </c>
      <c r="I13" s="16">
        <f t="shared" si="0"/>
        <v>44100</v>
      </c>
      <c r="J13" s="17">
        <f t="shared" si="1"/>
        <v>0.15</v>
      </c>
      <c r="K13" s="25">
        <f t="shared" si="2"/>
        <v>249000</v>
      </c>
    </row>
    <row r="14" spans="1:11" s="3" customFormat="1" ht="51" x14ac:dyDescent="0.25">
      <c r="A14" s="5" t="s">
        <v>49</v>
      </c>
      <c r="B14" s="12" t="s">
        <v>19</v>
      </c>
      <c r="C14" s="27" t="s">
        <v>86</v>
      </c>
      <c r="D14" s="29" t="s">
        <v>20</v>
      </c>
      <c r="E14" s="13" t="s">
        <v>58</v>
      </c>
      <c r="F14" s="14" t="s">
        <v>69</v>
      </c>
      <c r="G14" s="15">
        <v>235664</v>
      </c>
      <c r="H14" s="15">
        <v>200000</v>
      </c>
      <c r="I14" s="16">
        <f t="shared" si="0"/>
        <v>35664</v>
      </c>
      <c r="J14" s="17">
        <f t="shared" si="1"/>
        <v>0.15133410279041348</v>
      </c>
      <c r="K14" s="25">
        <f t="shared" si="2"/>
        <v>200000</v>
      </c>
    </row>
    <row r="15" spans="1:11" s="3" customFormat="1" ht="89.25" x14ac:dyDescent="0.25">
      <c r="A15" s="5" t="s">
        <v>50</v>
      </c>
      <c r="B15" s="12" t="s">
        <v>10</v>
      </c>
      <c r="C15" s="27" t="s">
        <v>87</v>
      </c>
      <c r="D15" s="29" t="s">
        <v>32</v>
      </c>
      <c r="E15" s="13" t="s">
        <v>11</v>
      </c>
      <c r="F15" s="14" t="s">
        <v>60</v>
      </c>
      <c r="G15" s="15">
        <v>250000</v>
      </c>
      <c r="H15" s="15">
        <v>212500</v>
      </c>
      <c r="I15" s="16">
        <f t="shared" si="0"/>
        <v>37500</v>
      </c>
      <c r="J15" s="17">
        <f t="shared" si="1"/>
        <v>0.15</v>
      </c>
      <c r="K15" s="25">
        <f t="shared" si="2"/>
        <v>212000</v>
      </c>
    </row>
    <row r="16" spans="1:11" s="3" customFormat="1" ht="51" x14ac:dyDescent="0.25">
      <c r="A16" s="5" t="s">
        <v>51</v>
      </c>
      <c r="B16" s="12" t="s">
        <v>15</v>
      </c>
      <c r="C16" s="27" t="s">
        <v>88</v>
      </c>
      <c r="D16" s="29" t="s">
        <v>38</v>
      </c>
      <c r="E16" s="13" t="s">
        <v>58</v>
      </c>
      <c r="F16" s="14" t="s">
        <v>70</v>
      </c>
      <c r="G16" s="15">
        <v>300000</v>
      </c>
      <c r="H16" s="15">
        <v>250000</v>
      </c>
      <c r="I16" s="16">
        <f t="shared" si="0"/>
        <v>50000</v>
      </c>
      <c r="J16" s="17">
        <f t="shared" si="1"/>
        <v>0.16666666666666666</v>
      </c>
      <c r="K16" s="25">
        <f t="shared" si="2"/>
        <v>250000</v>
      </c>
    </row>
    <row r="17" spans="1:11" s="3" customFormat="1" ht="114.75" x14ac:dyDescent="0.25">
      <c r="A17" s="5" t="s">
        <v>52</v>
      </c>
      <c r="B17" s="12" t="s">
        <v>16</v>
      </c>
      <c r="C17" s="27" t="s">
        <v>89</v>
      </c>
      <c r="D17" s="13" t="s">
        <v>39</v>
      </c>
      <c r="E17" s="13" t="s">
        <v>58</v>
      </c>
      <c r="F17" s="14" t="s">
        <v>61</v>
      </c>
      <c r="G17" s="15">
        <v>480000</v>
      </c>
      <c r="H17" s="15">
        <v>250000</v>
      </c>
      <c r="I17" s="16">
        <f t="shared" si="0"/>
        <v>230000</v>
      </c>
      <c r="J17" s="17">
        <f t="shared" si="1"/>
        <v>0.47916666666666669</v>
      </c>
      <c r="K17" s="25">
        <f t="shared" si="2"/>
        <v>250000</v>
      </c>
    </row>
    <row r="18" spans="1:11" s="3" customFormat="1" ht="102" x14ac:dyDescent="0.25">
      <c r="A18" s="5" t="s">
        <v>53</v>
      </c>
      <c r="B18" s="12" t="s">
        <v>24</v>
      </c>
      <c r="C18" s="27" t="s">
        <v>90</v>
      </c>
      <c r="D18" s="13" t="s">
        <v>26</v>
      </c>
      <c r="E18" s="13" t="s">
        <v>58</v>
      </c>
      <c r="F18" s="18" t="s">
        <v>71</v>
      </c>
      <c r="G18" s="15">
        <v>246000</v>
      </c>
      <c r="H18" s="15">
        <v>209000</v>
      </c>
      <c r="I18" s="16">
        <f t="shared" si="0"/>
        <v>37000</v>
      </c>
      <c r="J18" s="17">
        <f t="shared" si="1"/>
        <v>0.15040650406504066</v>
      </c>
      <c r="K18" s="25">
        <f t="shared" si="2"/>
        <v>209000</v>
      </c>
    </row>
    <row r="19" spans="1:11" s="3" customFormat="1" ht="39" x14ac:dyDescent="0.25">
      <c r="A19" s="5" t="s">
        <v>54</v>
      </c>
      <c r="B19" s="12" t="s">
        <v>25</v>
      </c>
      <c r="C19" s="27" t="s">
        <v>91</v>
      </c>
      <c r="D19" s="13" t="s">
        <v>34</v>
      </c>
      <c r="E19" s="13" t="s">
        <v>58</v>
      </c>
      <c r="F19" s="19" t="s">
        <v>72</v>
      </c>
      <c r="G19" s="15">
        <v>49900</v>
      </c>
      <c r="H19" s="15">
        <v>42415</v>
      </c>
      <c r="I19" s="16">
        <f t="shared" si="0"/>
        <v>7485</v>
      </c>
      <c r="J19" s="17">
        <f t="shared" si="1"/>
        <v>0.15</v>
      </c>
      <c r="K19" s="25">
        <f t="shared" si="2"/>
        <v>42000</v>
      </c>
    </row>
    <row r="20" spans="1:11" s="3" customFormat="1" ht="63.75" x14ac:dyDescent="0.25">
      <c r="A20" s="5" t="s">
        <v>55</v>
      </c>
      <c r="B20" s="12" t="s">
        <v>22</v>
      </c>
      <c r="C20" s="27" t="s">
        <v>92</v>
      </c>
      <c r="D20" s="29" t="s">
        <v>56</v>
      </c>
      <c r="E20" s="13" t="s">
        <v>33</v>
      </c>
      <c r="F20" s="14" t="s">
        <v>73</v>
      </c>
      <c r="G20" s="15">
        <v>250000</v>
      </c>
      <c r="H20" s="15">
        <v>120000</v>
      </c>
      <c r="I20" s="16">
        <f t="shared" si="0"/>
        <v>130000</v>
      </c>
      <c r="J20" s="17">
        <f t="shared" si="1"/>
        <v>0.52</v>
      </c>
      <c r="K20" s="25">
        <f t="shared" si="2"/>
        <v>120000</v>
      </c>
    </row>
    <row r="21" spans="1:11" s="3" customFormat="1" ht="116.25" customHeight="1" x14ac:dyDescent="0.25">
      <c r="A21" s="5" t="s">
        <v>57</v>
      </c>
      <c r="B21" s="12" t="s">
        <v>14</v>
      </c>
      <c r="C21" s="27" t="s">
        <v>93</v>
      </c>
      <c r="D21" s="29" t="s">
        <v>94</v>
      </c>
      <c r="E21" s="13" t="s">
        <v>58</v>
      </c>
      <c r="F21" s="14" t="s">
        <v>74</v>
      </c>
      <c r="G21" s="15">
        <v>78400</v>
      </c>
      <c r="H21" s="15">
        <v>66640</v>
      </c>
      <c r="I21" s="16">
        <f t="shared" si="0"/>
        <v>11760</v>
      </c>
      <c r="J21" s="17">
        <f t="shared" si="1"/>
        <v>0.15</v>
      </c>
      <c r="K21" s="25">
        <f t="shared" si="2"/>
        <v>66000</v>
      </c>
    </row>
    <row r="22" spans="1:11" s="3" customFormat="1" ht="94.5" customHeight="1" x14ac:dyDescent="0.25">
      <c r="A22" s="6"/>
      <c r="B22" s="20" t="s">
        <v>4</v>
      </c>
      <c r="C22" s="28"/>
      <c r="D22" s="21"/>
      <c r="E22" s="22"/>
      <c r="F22" s="22"/>
      <c r="G22" s="22"/>
      <c r="H22" s="23">
        <f>SUM(H6:H21)</f>
        <v>3031755</v>
      </c>
      <c r="I22" s="24"/>
      <c r="J22" s="24"/>
      <c r="K22" s="26">
        <f>SUM(K6:K21)</f>
        <v>3028000</v>
      </c>
    </row>
  </sheetData>
  <mergeCells count="2">
    <mergeCell ref="B4:K4"/>
    <mergeCell ref="B3:K3"/>
  </mergeCells>
  <pageMargins left="0.7" right="0.7" top="0.78740157499999996" bottom="0.78740157499999996" header="0.3" footer="0.3"/>
  <pageSetup paperSize="8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Bezdomovectví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Schindler Radek</dc:creator>
  <cp:lastModifiedBy>Tůmová Kateřina (MHMP, SOV)</cp:lastModifiedBy>
  <cp:lastPrinted>2023-01-09T16:40:07Z</cp:lastPrinted>
  <dcterms:created xsi:type="dcterms:W3CDTF">2016-04-12T04:54:30Z</dcterms:created>
  <dcterms:modified xsi:type="dcterms:W3CDTF">2023-02-20T15:15:19Z</dcterms:modified>
</cp:coreProperties>
</file>